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8265" activeTab="0"/>
  </bookViews>
  <sheets>
    <sheet name="Sheet1" sheetId="1" r:id="rId1"/>
    <sheet name="Sheet2" sheetId="2" r:id="rId2"/>
  </sheets>
  <definedNames>
    <definedName name="Method">'Sheet1'!#REF!</definedName>
    <definedName name="_xlnm.Print_Area" localSheetId="0">'Sheet1'!$A$2:$G$66</definedName>
  </definedNames>
  <calcPr fullCalcOnLoad="1"/>
</workbook>
</file>

<file path=xl/sharedStrings.xml><?xml version="1.0" encoding="utf-8"?>
<sst xmlns="http://schemas.openxmlformats.org/spreadsheetml/2006/main" count="51" uniqueCount="46">
  <si>
    <t>Overhead Rate (%)</t>
  </si>
  <si>
    <t>FTE Calculation</t>
  </si>
  <si>
    <t>Assistant Clerk</t>
  </si>
  <si>
    <t>Head Clerk</t>
  </si>
  <si>
    <t>Assumptions</t>
  </si>
  <si>
    <t>Number of FTEs</t>
  </si>
  <si>
    <t>Percent of FTE dedicated to responding to public records requests</t>
  </si>
  <si>
    <t>Total FTEs dedicated to responding to public records requests</t>
  </si>
  <si>
    <t>Clerk 1</t>
  </si>
  <si>
    <t>Total Cost (with Overhead)</t>
  </si>
  <si>
    <t>Total</t>
  </si>
  <si>
    <t>Grand Total Costs</t>
  </si>
  <si>
    <t>Estimated Total Hours Spent on Public Records Requests in Most Recent Full Year</t>
  </si>
  <si>
    <t>HOURS</t>
  </si>
  <si>
    <t>PERCENTAGE</t>
  </si>
  <si>
    <t>Estimated Total Wages of Staff including Benefits</t>
  </si>
  <si>
    <t>Estimated Average Wages of involved Staff including Benefits</t>
  </si>
  <si>
    <t>Base Wages Plus Benefits</t>
  </si>
  <si>
    <t>Enter overhead rate for your agency</t>
  </si>
  <si>
    <t>Estimated Percentage of Total Time Spent on Public Records Requests in Most Recent Full Year</t>
  </si>
  <si>
    <t>If you select "Percentage" method, enter the percent as a fraction in column D. 
For example, for 3%, enter 0.03.</t>
  </si>
  <si>
    <t>Start</t>
  </si>
  <si>
    <t>End</t>
  </si>
  <si>
    <t>Position/Role/Title</t>
  </si>
  <si>
    <t xml:space="preserve">Choose Method:
</t>
  </si>
  <si>
    <t>Attorney Review/advice (non-litigation related)</t>
  </si>
  <si>
    <t>Legal Costs - Non-Litigation</t>
  </si>
  <si>
    <t>Legal Costs Non-Litigation</t>
  </si>
  <si>
    <t>Name of Agency</t>
  </si>
  <si>
    <t xml:space="preserve">Use the section below to estimate the costs associated with staff designated to respond to public records requests. This includes Public Records Officers (PROs) and other staff whose primary duties as set forth in their job description specifically include responding to public records requests. Enter the position/role/title and the associated base wages and benefits per FTE. The number of FTEs is entered in Column D and the percent of their time spent on public records requests in Column E. The worksheet will apply the assumed overhead rate and will auto-generate the total cost in Column G. 
Insert more rows if needed and copy the formulas in columns D through G. You can also contact us at JLARC (insert appropriate contact information) if you need help expanding this spreadsheet. </t>
  </si>
  <si>
    <r>
      <t xml:space="preserve">Select method from drop-down menu by clicking on the yellow highlighted cell to the left, and then click on the arrow.
</t>
    </r>
    <r>
      <rPr>
        <sz val="11"/>
        <color indexed="10"/>
        <rFont val="Calibri"/>
        <family val="2"/>
      </rPr>
      <t>Drop down menu should include two options - Hours or Percentage</t>
    </r>
  </si>
  <si>
    <t>Total Cost</t>
  </si>
  <si>
    <t xml:space="preserve">Use the section below to estimate the cost of staff for whom responding to public records requests is not one of their primary job duties in their job description. Considering the last full year of requests that required coordination with other subparts of your agency, name the involved subparts and use one of two methods to estimate the cost of these staff: 
(1) estimate the number of hours contributed to responding to PRA requests (select "Hours" in the drop-down option in cell C38), or
(2) estimate the percentage of total time that was spent on responding to PRA requests by specific subpart of your agency (select "Percentage" in the drop-down option in cell C38). 
The worksheet will apply the assumed overhead rate to generate the total cost in Column E.
Insert more rows if needed and copy the formulas in column E. </t>
  </si>
  <si>
    <t>Agency Staff Costs (designated and non-designated)</t>
  </si>
  <si>
    <t>Public Records Designated Staff - Time/costs associated with responding to public records requests</t>
  </si>
  <si>
    <t>Non-Designated Staff - Time/costs associated with responding to public records requests</t>
  </si>
  <si>
    <t>Estimated Total Hours Spent on Public Records Litigation in Most Recent Full Year</t>
  </si>
  <si>
    <t>Estimated Percentage of Total Time Spent on Public Records Litigation in Most Recent Full Year</t>
  </si>
  <si>
    <t>TOTAL ESTIMATED STAFF AND LEGAL REVIEW COSTS</t>
  </si>
  <si>
    <t>Agency Subpart</t>
  </si>
  <si>
    <t>Administration</t>
  </si>
  <si>
    <t>Planning Department</t>
  </si>
  <si>
    <r>
      <t xml:space="preserve">This worksheet is designed to help you estimate costs associated with public records requests to determine whether your agency meets the $100,000 reporting threshold. </t>
    </r>
    <r>
      <rPr>
        <b/>
        <i/>
        <sz val="11"/>
        <color indexed="8"/>
        <rFont val="Calibri"/>
        <family val="2"/>
      </rPr>
      <t>Use of this worksheet is completely discretionary.</t>
    </r>
    <r>
      <rPr>
        <i/>
        <sz val="11"/>
        <color indexed="8"/>
        <rFont val="Calibri"/>
        <family val="2"/>
      </rPr>
      <t xml:space="preserve"> </t>
    </r>
    <r>
      <rPr>
        <b/>
        <i/>
        <sz val="11"/>
        <color indexed="8"/>
        <rFont val="Calibri"/>
        <family val="2"/>
      </rPr>
      <t>Do NOT send the worksheet to JLARC,</t>
    </r>
    <r>
      <rPr>
        <i/>
        <sz val="11"/>
        <color indexed="8"/>
        <rFont val="Calibri"/>
        <family val="2"/>
      </rPr>
      <t xml:space="preserve"> it is provided solely to assist your agency in determining values required for the annual public records data collection effort. Enter values in yellow cells (replacing example inputs). Blue cells and the grand total (in green below) will automatically update. Please click “Enable Editing” if prompted upon opening of this worksheet. 
When estimating costs in the worksheet, please use data appropriate to your agency's last complete fiscal year.</t>
    </r>
  </si>
  <si>
    <t>Agency Fiscal Year</t>
  </si>
  <si>
    <t>USE OF THIS WORKSHEET IS VOLUNTARY.
IT SHOULD ONLY BE USED TO DETERMINE WHETHER YOUR AGENCY MEETS THE $100,000 REPORTING THRESHOLD.</t>
  </si>
  <si>
    <t>Percentage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</si>
</sst>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 #,##0_);_(* \(#,##0\);_(* &quot;-&quot;??_);_(@_)"/>
    <numFmt numFmtId="177" formatCode="#,##0.00"/>
    <numFmt numFmtId="178" formatCode="0.00%"/>
  </numFmts>
  <fonts count="51">
    <font>
      <sz val="11"/>
      <color theme="1"/>
      <name val="Calibri"/>
      <family val="2"/>
    </font>
    <font>
      <sz val="11"/>
      <color indexed="8"/>
      <name val="Calibri"/>
      <family val="2"/>
    </font>
    <font>
      <sz val="12"/>
      <color indexed="8"/>
      <name val="Calibri"/>
      <family val="2"/>
    </font>
    <font>
      <sz val="11"/>
      <color indexed="17"/>
      <name val="Calibri"/>
      <family val="2"/>
    </font>
    <font>
      <sz val="11"/>
      <color indexed="60"/>
      <name val="Calibri"/>
      <family val="2"/>
    </font>
    <font>
      <b/>
      <sz val="11"/>
      <color indexed="52"/>
      <name val="Calibri"/>
      <family val="2"/>
    </font>
    <font>
      <sz val="11"/>
      <color indexed="9"/>
      <name val="Calibri"/>
      <family val="2"/>
    </font>
    <font>
      <sz val="11"/>
      <color indexed="10"/>
      <name val="Calibri"/>
      <family val="2"/>
    </font>
    <font>
      <b/>
      <sz val="11"/>
      <color indexed="8"/>
      <name val="Calibri"/>
      <family val="2"/>
    </font>
    <font>
      <sz val="11"/>
      <name val="Calibri"/>
      <family val="2"/>
    </font>
    <font>
      <i/>
      <sz val="11"/>
      <color indexed="8"/>
      <name val="Calibri"/>
      <family val="2"/>
    </font>
    <font>
      <b/>
      <sz val="11"/>
      <color indexed="9"/>
      <name val="Calibri"/>
      <family val="2"/>
    </font>
    <font>
      <b/>
      <sz val="11"/>
      <name val="Calibri"/>
      <family val="2"/>
    </font>
    <font>
      <i/>
      <sz val="11"/>
      <name val="Calibri"/>
      <family val="2"/>
    </font>
    <font>
      <b/>
      <sz val="14"/>
      <color indexed="8"/>
      <name val="Calibri"/>
      <family val="2"/>
    </font>
    <font>
      <i/>
      <sz val="11"/>
      <color indexed="9"/>
      <name val="Calibri"/>
      <family val="2"/>
    </font>
    <font>
      <b/>
      <i/>
      <sz val="11"/>
      <color indexed="10"/>
      <name val="Calibri"/>
      <family val="2"/>
    </font>
    <font>
      <b/>
      <i/>
      <sz val="11"/>
      <color indexed="8"/>
      <name val="Calibri"/>
      <family val="2"/>
    </font>
    <font>
      <b/>
      <sz val="16"/>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
      <b/>
      <sz val="14"/>
      <color theme="1"/>
      <name val="Calibri"/>
      <family val="2"/>
    </font>
    <font>
      <i/>
      <sz val="11"/>
      <color theme="0"/>
      <name val="Calibri"/>
      <family val="2"/>
    </font>
    <font>
      <b/>
      <i/>
      <sz val="11"/>
      <color rgb="FFFF0000"/>
      <name val="Calibri"/>
      <family val="2"/>
    </font>
    <font>
      <b/>
      <i/>
      <sz val="11"/>
      <color theme="1"/>
      <name val="Calibri"/>
      <family val="2"/>
    </font>
    <font>
      <sz val="12"/>
      <color theme="1"/>
      <name val="Calibri"/>
      <family val="2"/>
    </font>
    <font>
      <b/>
      <sz val="16"/>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style="medium"/>
      <bottom style="thin">
        <color rgb="FF7F7F7F"/>
      </bottom>
    </border>
    <border>
      <left style="medium"/>
      <right style="medium"/>
      <top style="medium"/>
      <bottom style="medium"/>
    </border>
    <border>
      <left style="medium"/>
      <right style="medium"/>
      <top style="thin">
        <color rgb="FF7F7F7F"/>
      </top>
      <bottom style="medium"/>
    </border>
    <border>
      <left style="medium"/>
      <right style="medium"/>
      <top/>
      <bottom style="medium"/>
    </border>
    <border>
      <left/>
      <right/>
      <top/>
      <bottom style="medium"/>
    </border>
    <border>
      <left/>
      <right/>
      <top style="medium"/>
      <bottom style="medium"/>
    </border>
    <border>
      <left/>
      <right/>
      <top/>
      <bottom style="hair"/>
    </border>
    <border>
      <left/>
      <right style="thin"/>
      <top/>
      <bottom style="hair"/>
    </border>
    <border>
      <left/>
      <right/>
      <top style="hair"/>
      <bottom style="hair"/>
    </border>
    <border>
      <left/>
      <right style="thin"/>
      <top style="hair"/>
      <bottom style="hair"/>
    </border>
    <border>
      <left/>
      <right/>
      <top style="hair"/>
      <bottom/>
    </border>
    <border>
      <left/>
      <right style="thin"/>
      <top style="hair"/>
      <bottom/>
    </border>
    <border>
      <left/>
      <right/>
      <top style="hair"/>
      <bottom style="medium"/>
    </border>
    <border>
      <left/>
      <right style="thin"/>
      <top style="hair"/>
      <bottom style="medium"/>
    </border>
    <border>
      <left style="thin"/>
      <right/>
      <top style="hair"/>
      <bottom style="medium"/>
    </border>
    <border>
      <left/>
      <right/>
      <top style="double"/>
      <bottom style="medium"/>
    </border>
    <border>
      <left/>
      <right/>
      <top style="medium"/>
      <bottom/>
    </border>
    <border>
      <left style="thin"/>
      <right/>
      <top style="thin"/>
      <bottom style="thin"/>
    </border>
    <border>
      <left/>
      <right/>
      <top style="thin"/>
      <bottom style="thin"/>
    </border>
    <border>
      <left/>
      <right style="thin"/>
      <top style="thin"/>
      <bottom style="thin"/>
    </border>
    <border>
      <left/>
      <right/>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0">
    <xf numFmtId="0" fontId="0" fillId="0" borderId="0" xfId="0" applyFont="1" applyAlignment="1">
      <alignment/>
    </xf>
    <xf numFmtId="0" fontId="0" fillId="0" borderId="0" xfId="0" applyFont="1" applyAlignment="1">
      <alignment/>
    </xf>
    <xf numFmtId="9" fontId="9" fillId="0" borderId="10" xfId="57" applyFont="1" applyFill="1" applyBorder="1" applyAlignment="1" applyProtection="1">
      <alignment horizontal="left" vertical="center"/>
      <protection locked="0"/>
    </xf>
    <xf numFmtId="9" fontId="39" fillId="0" borderId="0" xfId="57" applyFont="1" applyFill="1" applyBorder="1" applyAlignment="1" applyProtection="1">
      <alignment horizontal="left"/>
      <protection locked="0"/>
    </xf>
    <xf numFmtId="0" fontId="44" fillId="0" borderId="0" xfId="0" applyFont="1" applyAlignment="1">
      <alignment vertical="center" wrapText="1"/>
    </xf>
    <xf numFmtId="0" fontId="31" fillId="33" borderId="11" xfId="40" applyFont="1" applyFill="1" applyBorder="1" applyAlignment="1">
      <alignment/>
    </xf>
    <xf numFmtId="0" fontId="31" fillId="33" borderId="12" xfId="40" applyFont="1" applyFill="1" applyBorder="1" applyAlignment="1">
      <alignment/>
    </xf>
    <xf numFmtId="0" fontId="42" fillId="0" borderId="13" xfId="0" applyFont="1" applyBorder="1" applyAlignment="1">
      <alignment/>
    </xf>
    <xf numFmtId="165" fontId="12" fillId="34" borderId="14" xfId="47" applyNumberFormat="1" applyFont="1" applyFill="1" applyBorder="1" applyAlignment="1">
      <alignment/>
    </xf>
    <xf numFmtId="0" fontId="42" fillId="0" borderId="15" xfId="0" applyFont="1" applyBorder="1" applyAlignment="1">
      <alignment/>
    </xf>
    <xf numFmtId="0" fontId="42" fillId="0" borderId="16" xfId="0" applyFont="1" applyBorder="1" applyAlignment="1">
      <alignment/>
    </xf>
    <xf numFmtId="0" fontId="0" fillId="0" borderId="16" xfId="0" applyFont="1" applyBorder="1" applyAlignment="1">
      <alignment/>
    </xf>
    <xf numFmtId="0" fontId="0" fillId="0" borderId="17" xfId="0" applyFont="1" applyBorder="1" applyAlignment="1">
      <alignment horizontal="left" indent="1"/>
    </xf>
    <xf numFmtId="9" fontId="9" fillId="35" borderId="17" xfId="57" applyFont="1" applyFill="1" applyBorder="1" applyAlignment="1" applyProtection="1">
      <alignment/>
      <protection locked="0"/>
    </xf>
    <xf numFmtId="9" fontId="13" fillId="0" borderId="0" xfId="57" applyFont="1" applyFill="1" applyBorder="1" applyAlignment="1">
      <alignment/>
    </xf>
    <xf numFmtId="9" fontId="39" fillId="0" borderId="0" xfId="57" applyFont="1" applyFill="1" applyBorder="1" applyAlignment="1">
      <alignment/>
    </xf>
    <xf numFmtId="0" fontId="0" fillId="0" borderId="0" xfId="0" applyFont="1" applyBorder="1" applyAlignment="1">
      <alignment/>
    </xf>
    <xf numFmtId="0" fontId="45" fillId="0" borderId="16" xfId="0" applyFont="1" applyBorder="1" applyAlignment="1">
      <alignment/>
    </xf>
    <xf numFmtId="0" fontId="44" fillId="0" borderId="0" xfId="0" applyFont="1" applyBorder="1" applyAlignment="1">
      <alignment vertical="top" wrapText="1"/>
    </xf>
    <xf numFmtId="0" fontId="46" fillId="33" borderId="0" xfId="0" applyFont="1" applyFill="1" applyBorder="1" applyAlignment="1">
      <alignment horizontal="center" wrapText="1"/>
    </xf>
    <xf numFmtId="0" fontId="9" fillId="35" borderId="18" xfId="54" applyFont="1" applyFill="1" applyBorder="1" applyAlignment="1" applyProtection="1">
      <alignment/>
      <protection locked="0"/>
    </xf>
    <xf numFmtId="165" fontId="9" fillId="35" borderId="19" xfId="54" applyNumberFormat="1" applyFont="1" applyFill="1" applyBorder="1" applyAlignment="1" applyProtection="1">
      <alignment/>
      <protection locked="0"/>
    </xf>
    <xf numFmtId="43" fontId="9" fillId="35" borderId="18" xfId="42" applyNumberFormat="1" applyFont="1" applyFill="1" applyBorder="1" applyAlignment="1" applyProtection="1">
      <alignment/>
      <protection locked="0"/>
    </xf>
    <xf numFmtId="9" fontId="9" fillId="35" borderId="19" xfId="57" applyFont="1" applyFill="1" applyBorder="1" applyAlignment="1" applyProtection="1">
      <alignment/>
      <protection locked="0"/>
    </xf>
    <xf numFmtId="43" fontId="28" fillId="36" borderId="18" xfId="33" applyNumberFormat="1" applyFont="1" applyFill="1" applyBorder="1" applyAlignment="1">
      <alignment/>
    </xf>
    <xf numFmtId="165" fontId="28" fillId="36" borderId="18" xfId="33" applyNumberFormat="1" applyFont="1" applyFill="1" applyBorder="1" applyAlignment="1">
      <alignment/>
    </xf>
    <xf numFmtId="43" fontId="0" fillId="0" borderId="0" xfId="0" applyNumberFormat="1" applyFont="1" applyAlignment="1">
      <alignment/>
    </xf>
    <xf numFmtId="0" fontId="9" fillId="35" borderId="20" xfId="54" applyFont="1" applyFill="1" applyBorder="1" applyAlignment="1" applyProtection="1">
      <alignment/>
      <protection locked="0"/>
    </xf>
    <xf numFmtId="165" fontId="9" fillId="35" borderId="21" xfId="54" applyNumberFormat="1" applyFont="1" applyFill="1" applyBorder="1" applyAlignment="1" applyProtection="1">
      <alignment/>
      <protection locked="0"/>
    </xf>
    <xf numFmtId="43" fontId="9" fillId="35" borderId="20" xfId="42" applyNumberFormat="1" applyFont="1" applyFill="1" applyBorder="1" applyAlignment="1" applyProtection="1">
      <alignment/>
      <protection locked="0"/>
    </xf>
    <xf numFmtId="9" fontId="9" fillId="35" borderId="21" xfId="57" applyFont="1" applyFill="1" applyBorder="1" applyAlignment="1" applyProtection="1">
      <alignment/>
      <protection locked="0"/>
    </xf>
    <xf numFmtId="9" fontId="0" fillId="0" borderId="0" xfId="57" applyFont="1" applyAlignment="1">
      <alignment/>
    </xf>
    <xf numFmtId="0" fontId="9" fillId="35" borderId="22" xfId="54" applyFont="1" applyFill="1" applyBorder="1" applyAlignment="1" applyProtection="1">
      <alignment/>
      <protection locked="0"/>
    </xf>
    <xf numFmtId="165" fontId="9" fillId="35" borderId="23" xfId="54" applyNumberFormat="1" applyFont="1" applyFill="1" applyBorder="1" applyAlignment="1" applyProtection="1">
      <alignment/>
      <protection locked="0"/>
    </xf>
    <xf numFmtId="43" fontId="9" fillId="35" borderId="22" xfId="42" applyNumberFormat="1" applyFont="1" applyFill="1" applyBorder="1" applyAlignment="1" applyProtection="1">
      <alignment/>
      <protection locked="0"/>
    </xf>
    <xf numFmtId="9" fontId="9" fillId="35" borderId="23" xfId="57" applyFont="1" applyFill="1" applyBorder="1" applyAlignment="1" applyProtection="1">
      <alignment/>
      <protection locked="0"/>
    </xf>
    <xf numFmtId="0" fontId="9" fillId="35" borderId="24" xfId="54" applyFont="1" applyFill="1" applyBorder="1" applyAlignment="1" applyProtection="1">
      <alignment/>
      <protection locked="0"/>
    </xf>
    <xf numFmtId="165" fontId="9" fillId="35" borderId="25" xfId="54" applyNumberFormat="1" applyFont="1" applyFill="1" applyBorder="1" applyAlignment="1" applyProtection="1">
      <alignment/>
      <protection locked="0"/>
    </xf>
    <xf numFmtId="43" fontId="9" fillId="35" borderId="24" xfId="42" applyNumberFormat="1" applyFont="1" applyFill="1" applyBorder="1" applyAlignment="1" applyProtection="1">
      <alignment/>
      <protection locked="0"/>
    </xf>
    <xf numFmtId="9" fontId="9" fillId="35" borderId="25" xfId="57" applyFont="1" applyFill="1" applyBorder="1" applyAlignment="1" applyProtection="1">
      <alignment/>
      <protection locked="0"/>
    </xf>
    <xf numFmtId="43" fontId="28" fillId="36" borderId="26" xfId="33" applyNumberFormat="1" applyFont="1" applyFill="1" applyBorder="1" applyAlignment="1">
      <alignment/>
    </xf>
    <xf numFmtId="165" fontId="28" fillId="36" borderId="24" xfId="33" applyNumberFormat="1" applyFont="1" applyFill="1" applyBorder="1" applyAlignment="1">
      <alignment/>
    </xf>
    <xf numFmtId="43" fontId="42" fillId="0" borderId="16" xfId="0" applyNumberFormat="1" applyFont="1" applyBorder="1" applyAlignment="1">
      <alignment/>
    </xf>
    <xf numFmtId="5" fontId="42" fillId="0" borderId="16" xfId="0" applyNumberFormat="1" applyFont="1" applyBorder="1" applyAlignment="1">
      <alignment horizontal="right"/>
    </xf>
    <xf numFmtId="43" fontId="42" fillId="0" borderId="0" xfId="0" applyNumberFormat="1" applyFont="1" applyAlignment="1">
      <alignment/>
    </xf>
    <xf numFmtId="166" fontId="42" fillId="0" borderId="0" xfId="0" applyNumberFormat="1" applyFont="1" applyAlignment="1">
      <alignment/>
    </xf>
    <xf numFmtId="0" fontId="44" fillId="0" borderId="0" xfId="0" applyFont="1" applyBorder="1" applyAlignment="1">
      <alignment wrapText="1"/>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8" fillId="0" borderId="0" xfId="0" applyFont="1" applyBorder="1" applyAlignment="1">
      <alignment horizontal="left" vertical="center" wrapText="1"/>
    </xf>
    <xf numFmtId="0" fontId="44" fillId="0" borderId="0" xfId="0" applyFont="1" applyFill="1" applyBorder="1" applyAlignment="1">
      <alignment horizontal="left" vertical="center" wrapText="1"/>
    </xf>
    <xf numFmtId="0" fontId="31" fillId="33" borderId="0" xfId="0" applyFont="1" applyFill="1" applyBorder="1" applyAlignment="1">
      <alignment wrapText="1"/>
    </xf>
    <xf numFmtId="0" fontId="31" fillId="33" borderId="0" xfId="0" applyFont="1" applyFill="1" applyBorder="1" applyAlignment="1">
      <alignment horizontal="center" wrapText="1"/>
    </xf>
    <xf numFmtId="0" fontId="42" fillId="0" borderId="0" xfId="0" applyFont="1" applyBorder="1" applyAlignment="1">
      <alignment wrapText="1"/>
    </xf>
    <xf numFmtId="0" fontId="0" fillId="0" borderId="0" xfId="0" applyFont="1" applyFill="1" applyBorder="1" applyAlignment="1">
      <alignment/>
    </xf>
    <xf numFmtId="165" fontId="9" fillId="35" borderId="20" xfId="44" applyNumberFormat="1" applyFont="1" applyFill="1" applyBorder="1" applyAlignment="1" applyProtection="1">
      <alignment/>
      <protection locked="0"/>
    </xf>
    <xf numFmtId="165" fontId="28" fillId="36" borderId="20" xfId="33" applyNumberFormat="1" applyFont="1" applyFill="1" applyBorder="1" applyAlignment="1">
      <alignment/>
    </xf>
    <xf numFmtId="43" fontId="39" fillId="0" borderId="0" xfId="42" applyFont="1" applyFill="1" applyBorder="1" applyAlignment="1">
      <alignment/>
    </xf>
    <xf numFmtId="165" fontId="0" fillId="0" borderId="0" xfId="0" applyNumberFormat="1" applyFont="1" applyAlignment="1">
      <alignment/>
    </xf>
    <xf numFmtId="44" fontId="39" fillId="0" borderId="0" xfId="54" applyNumberFormat="1" applyFont="1" applyFill="1" applyBorder="1" applyAlignment="1">
      <alignment/>
    </xf>
    <xf numFmtId="165" fontId="0" fillId="0" borderId="0" xfId="0" applyNumberFormat="1" applyFont="1" applyAlignment="1">
      <alignment horizontal="left" indent="2"/>
    </xf>
    <xf numFmtId="165" fontId="0" fillId="0" borderId="0" xfId="0" applyNumberFormat="1" applyFont="1" applyBorder="1" applyAlignment="1">
      <alignment/>
    </xf>
    <xf numFmtId="164" fontId="0" fillId="0" borderId="0" xfId="0" applyNumberFormat="1" applyFont="1" applyBorder="1" applyAlignment="1">
      <alignment/>
    </xf>
    <xf numFmtId="164" fontId="9" fillId="35" borderId="24" xfId="54" applyNumberFormat="1" applyFont="1" applyFill="1" applyBorder="1" applyAlignment="1" applyProtection="1">
      <alignment/>
      <protection locked="0"/>
    </xf>
    <xf numFmtId="165" fontId="42" fillId="0" borderId="16" xfId="0" applyNumberFormat="1" applyFont="1" applyBorder="1" applyAlignment="1">
      <alignment/>
    </xf>
    <xf numFmtId="165" fontId="28" fillId="36" borderId="0" xfId="44" applyNumberFormat="1" applyFont="1" applyFill="1" applyBorder="1" applyAlignment="1">
      <alignment/>
    </xf>
    <xf numFmtId="0" fontId="42" fillId="0" borderId="27" xfId="0" applyFont="1" applyFill="1" applyBorder="1" applyAlignment="1">
      <alignment wrapText="1"/>
    </xf>
    <xf numFmtId="0" fontId="0" fillId="0" borderId="27" xfId="0" applyFont="1" applyFill="1" applyBorder="1" applyAlignment="1">
      <alignment wrapText="1"/>
    </xf>
    <xf numFmtId="0" fontId="0" fillId="0" borderId="0" xfId="0" applyFont="1" applyFill="1" applyAlignment="1">
      <alignment/>
    </xf>
    <xf numFmtId="165" fontId="12" fillId="0" borderId="27" xfId="44" applyNumberFormat="1" applyFont="1" applyFill="1" applyBorder="1" applyAlignment="1">
      <alignment/>
    </xf>
    <xf numFmtId="0" fontId="0" fillId="0" borderId="0" xfId="0" applyFill="1" applyAlignment="1">
      <alignment/>
    </xf>
    <xf numFmtId="0" fontId="42" fillId="0" borderId="0" xfId="0" applyFont="1" applyAlignment="1">
      <alignment vertical="center" wrapText="1"/>
    </xf>
    <xf numFmtId="0" fontId="42" fillId="0" borderId="0" xfId="0" applyFont="1" applyAlignment="1">
      <alignment vertical="center"/>
    </xf>
    <xf numFmtId="0" fontId="0" fillId="0" borderId="0" xfId="0" applyFont="1" applyAlignment="1">
      <alignment vertical="center"/>
    </xf>
    <xf numFmtId="9" fontId="39" fillId="0" borderId="0" xfId="57" applyFont="1" applyFill="1" applyBorder="1" applyAlignment="1" applyProtection="1">
      <alignment vertical="center"/>
      <protection locked="0"/>
    </xf>
    <xf numFmtId="2" fontId="9" fillId="35" borderId="20" xfId="57" applyNumberFormat="1" applyFont="1" applyFill="1" applyBorder="1" applyAlignment="1" applyProtection="1">
      <alignment/>
      <protection locked="0"/>
    </xf>
    <xf numFmtId="0" fontId="49" fillId="0" borderId="16" xfId="0" applyFont="1" applyBorder="1" applyAlignment="1">
      <alignment horizontal="center"/>
    </xf>
    <xf numFmtId="0" fontId="42" fillId="0" borderId="0" xfId="0" applyFont="1" applyBorder="1" applyAlignment="1">
      <alignment/>
    </xf>
    <xf numFmtId="165" fontId="42" fillId="0" borderId="0" xfId="0" applyNumberFormat="1" applyFont="1" applyBorder="1" applyAlignment="1">
      <alignment/>
    </xf>
    <xf numFmtId="0" fontId="0" fillId="0" borderId="0" xfId="0" applyFont="1" applyAlignment="1">
      <alignment/>
    </xf>
    <xf numFmtId="0" fontId="0" fillId="0" borderId="28" xfId="0" applyFont="1" applyFill="1" applyBorder="1" applyAlignment="1">
      <alignment wrapText="1"/>
    </xf>
    <xf numFmtId="165" fontId="28" fillId="0" borderId="28" xfId="44" applyNumberFormat="1" applyFont="1" applyFill="1" applyBorder="1" applyAlignment="1">
      <alignment/>
    </xf>
    <xf numFmtId="165" fontId="12" fillId="34" borderId="13" xfId="47" applyNumberFormat="1" applyFont="1" applyFill="1" applyBorder="1" applyAlignment="1">
      <alignment/>
    </xf>
    <xf numFmtId="49" fontId="9" fillId="35" borderId="10" xfId="57" applyNumberFormat="1" applyFont="1" applyFill="1" applyBorder="1" applyAlignment="1" applyProtection="1">
      <alignment horizontal="left" vertical="center"/>
      <protection locked="0"/>
    </xf>
    <xf numFmtId="15" fontId="9" fillId="35" borderId="10" xfId="57" applyNumberFormat="1" applyFont="1" applyFill="1" applyBorder="1" applyAlignment="1" applyProtection="1">
      <alignment horizontal="left" vertical="center"/>
      <protection locked="0"/>
    </xf>
    <xf numFmtId="0" fontId="44" fillId="35" borderId="0" xfId="0" applyFont="1" applyFill="1" applyBorder="1" applyAlignment="1" applyProtection="1">
      <alignment horizontal="left" vertical="center" wrapText="1"/>
      <protection locked="0"/>
    </xf>
    <xf numFmtId="164" fontId="0" fillId="35" borderId="0" xfId="0" applyNumberFormat="1" applyFont="1" applyFill="1" applyBorder="1" applyAlignment="1" applyProtection="1">
      <alignment wrapText="1"/>
      <protection locked="0"/>
    </xf>
    <xf numFmtId="0" fontId="0" fillId="35" borderId="0" xfId="0" applyFont="1" applyFill="1" applyBorder="1" applyAlignment="1" applyProtection="1">
      <alignment wrapText="1"/>
      <protection locked="0"/>
    </xf>
    <xf numFmtId="0" fontId="50" fillId="0" borderId="0" xfId="0" applyFont="1" applyAlignment="1">
      <alignment horizontal="center" vertical="center" wrapText="1"/>
    </xf>
    <xf numFmtId="0" fontId="50" fillId="0" borderId="0" xfId="0" applyFont="1" applyAlignment="1">
      <alignment horizontal="center" vertical="center"/>
    </xf>
    <xf numFmtId="0" fontId="44" fillId="0" borderId="0" xfId="0" applyFont="1" applyBorder="1" applyAlignment="1">
      <alignment horizontal="left" vertical="center" wrapText="1"/>
    </xf>
    <xf numFmtId="9" fontId="39" fillId="35" borderId="29" xfId="57" applyFont="1" applyFill="1" applyBorder="1" applyAlignment="1" applyProtection="1">
      <alignment horizontal="center" vertical="center"/>
      <protection locked="0"/>
    </xf>
    <xf numFmtId="9" fontId="39" fillId="35" borderId="30" xfId="57" applyFont="1" applyFill="1" applyBorder="1" applyAlignment="1" applyProtection="1">
      <alignment horizontal="center" vertical="center"/>
      <protection locked="0"/>
    </xf>
    <xf numFmtId="9" fontId="39" fillId="35" borderId="31" xfId="57" applyFont="1" applyFill="1" applyBorder="1" applyAlignment="1" applyProtection="1">
      <alignment horizontal="center" vertical="center"/>
      <protection locked="0"/>
    </xf>
    <xf numFmtId="0" fontId="44" fillId="0" borderId="0" xfId="0" applyFont="1" applyAlignment="1">
      <alignment horizontal="left" vertical="center" wrapText="1"/>
    </xf>
    <xf numFmtId="0" fontId="44" fillId="0" borderId="28" xfId="0" applyFont="1" applyBorder="1" applyAlignment="1">
      <alignment horizontal="left" vertical="top" wrapText="1"/>
    </xf>
    <xf numFmtId="0" fontId="45" fillId="0" borderId="16" xfId="0" applyFont="1" applyBorder="1" applyAlignment="1">
      <alignment horizontal="left"/>
    </xf>
    <xf numFmtId="0" fontId="31" fillId="33" borderId="0" xfId="0" applyFont="1" applyFill="1" applyBorder="1" applyAlignment="1">
      <alignment horizontal="center" wrapText="1"/>
    </xf>
    <xf numFmtId="0" fontId="31" fillId="33" borderId="0" xfId="0" applyFont="1" applyFill="1" applyBorder="1" applyAlignment="1">
      <alignment horizontal="center"/>
    </xf>
    <xf numFmtId="0" fontId="31" fillId="33"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numFmt numFmtId="177" formatCode="#,##0.00"/>
    </dxf>
    <dxf>
      <numFmt numFmtId="178" formatCode="0.00%"/>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742950</xdr:rowOff>
    </xdr:from>
    <xdr:to>
      <xdr:col>7</xdr:col>
      <xdr:colOff>733425</xdr:colOff>
      <xdr:row>9</xdr:row>
      <xdr:rowOff>152400</xdr:rowOff>
    </xdr:to>
    <xdr:sp>
      <xdr:nvSpPr>
        <xdr:cNvPr id="1" name="TextBox 1"/>
        <xdr:cNvSpPr txBox="1">
          <a:spLocks noChangeArrowheads="1"/>
        </xdr:cNvSpPr>
      </xdr:nvSpPr>
      <xdr:spPr>
        <a:xfrm>
          <a:off x="6743700" y="2133600"/>
          <a:ext cx="4267200" cy="15621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DIRECTIONS: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Yellow</a:t>
          </a:r>
          <a:r>
            <a:rPr lang="en-US" cap="none" sz="1100" b="0" i="0" u="none" baseline="0">
              <a:solidFill>
                <a:srgbClr val="000000"/>
              </a:solidFill>
              <a:latin typeface="Calibri"/>
              <a:ea typeface="Calibri"/>
              <a:cs typeface="Calibri"/>
            </a:rPr>
            <a:t> cells are </a:t>
          </a:r>
          <a:r>
            <a:rPr lang="en-US" cap="none" sz="1100" b="1" i="0" u="none" baseline="0">
              <a:solidFill>
                <a:srgbClr val="000000"/>
              </a:solidFill>
              <a:latin typeface="Calibri"/>
              <a:ea typeface="Calibri"/>
              <a:cs typeface="Calibri"/>
            </a:rPr>
            <a:t>input</a:t>
          </a:r>
          <a:r>
            <a:rPr lang="en-US" cap="none" sz="1100" b="0" i="0" u="none" baseline="0">
              <a:solidFill>
                <a:srgbClr val="000000"/>
              </a:solidFill>
              <a:latin typeface="Calibri"/>
              <a:ea typeface="Calibri"/>
              <a:cs typeface="Calibri"/>
            </a:rPr>
            <a:t> cells: enter values specific to your agency</a:t>
          </a:r>
          <a:r>
            <a:rPr lang="en-US" cap="none" sz="1100" b="0" i="0" u="none" baseline="0">
              <a:solidFill>
                <a:srgbClr val="000000"/>
              </a:solidFill>
              <a:latin typeface="Calibri"/>
              <a:ea typeface="Calibri"/>
              <a:cs typeface="Calibri"/>
            </a:rPr>
            <a:t> (replacing example inputs).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Blue</a:t>
          </a:r>
          <a:r>
            <a:rPr lang="en-US" cap="none" sz="1100" b="0" i="0" u="none" baseline="0">
              <a:solidFill>
                <a:srgbClr val="000000"/>
              </a:solidFill>
              <a:latin typeface="Calibri"/>
              <a:ea typeface="Calibri"/>
              <a:cs typeface="Calibri"/>
            </a:rPr>
            <a:t> cells will automatically calculate </a:t>
          </a:r>
          <a:r>
            <a:rPr lang="en-US" cap="none" sz="1100" b="1" i="0" u="none" baseline="0">
              <a:solidFill>
                <a:srgbClr val="000000"/>
              </a:solidFill>
              <a:latin typeface="Calibri"/>
              <a:ea typeface="Calibri"/>
              <a:cs typeface="Calibri"/>
            </a:rPr>
            <a:t>subtotals</a:t>
          </a:r>
          <a:r>
            <a:rPr lang="en-US" cap="none" sz="1100" b="0" i="0" u="none" baseline="0">
              <a:solidFill>
                <a:srgbClr val="000000"/>
              </a:solidFill>
              <a:latin typeface="Calibri"/>
              <a:ea typeface="Calibri"/>
              <a:cs typeface="Calibri"/>
            </a:rPr>
            <a:t>, using the data provided in yellow cells.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Green</a:t>
          </a:r>
          <a:r>
            <a:rPr lang="en-US" cap="none" sz="1100" b="0" i="0" u="none" baseline="0">
              <a:solidFill>
                <a:srgbClr val="000000"/>
              </a:solidFill>
              <a:latin typeface="Calibri"/>
              <a:ea typeface="Calibri"/>
              <a:cs typeface="Calibri"/>
            </a:rPr>
            <a:t> cells will automatically calulate </a:t>
          </a:r>
          <a:r>
            <a:rPr lang="en-US" cap="none" sz="1100" b="1" i="0" u="none" baseline="0">
              <a:solidFill>
                <a:srgbClr val="000000"/>
              </a:solidFill>
              <a:latin typeface="Calibri"/>
              <a:ea typeface="Calibri"/>
              <a:cs typeface="Calibri"/>
            </a:rPr>
            <a:t>totals </a:t>
          </a:r>
          <a:r>
            <a:rPr lang="en-US" cap="none" sz="1100" b="0" i="0" u="none" baseline="0">
              <a:solidFill>
                <a:srgbClr val="000000"/>
              </a:solidFill>
              <a:latin typeface="Calibri"/>
              <a:ea typeface="Calibri"/>
              <a:cs typeface="Calibri"/>
            </a:rPr>
            <a:t>using subtotals calculated in the blue cells.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44"/>
  <sheetViews>
    <sheetView showGridLines="0" tabSelected="1" zoomScaleSheetLayoutView="100" zoomScalePageLayoutView="0" workbookViewId="0" topLeftCell="A1">
      <selection activeCell="C136" sqref="C136"/>
    </sheetView>
  </sheetViews>
  <sheetFormatPr defaultColWidth="9.00390625" defaultRowHeight="15"/>
  <cols>
    <col min="1" max="1" width="4.00390625" style="1" customWidth="1"/>
    <col min="2" max="2" width="57.140625" style="1" customWidth="1"/>
    <col min="3" max="3" width="19.140625" style="1" customWidth="1"/>
    <col min="4" max="4" width="18.8515625" style="1" customWidth="1"/>
    <col min="5" max="5" width="18.7109375" style="1" customWidth="1"/>
    <col min="6" max="6" width="18.00390625" style="1" customWidth="1"/>
    <col min="7" max="7" width="18.28125" style="1" customWidth="1"/>
    <col min="8" max="8" width="18.00390625" style="1" customWidth="1"/>
    <col min="9" max="9" width="15.7109375" style="1" customWidth="1"/>
    <col min="10" max="10" width="13.57421875" style="1" customWidth="1"/>
    <col min="11" max="11" width="14.421875" style="1" customWidth="1"/>
    <col min="12" max="12" width="1.8515625" style="1" customWidth="1"/>
    <col min="13" max="16" width="21.140625" style="1" customWidth="1"/>
    <col min="17" max="16384" width="9.00390625" style="1" customWidth="1"/>
  </cols>
  <sheetData>
    <row r="1" spans="2:7" ht="51" customHeight="1">
      <c r="B1" s="88" t="s">
        <v>44</v>
      </c>
      <c r="C1" s="89"/>
      <c r="D1" s="89"/>
      <c r="E1" s="89"/>
      <c r="F1" s="89"/>
      <c r="G1" s="89"/>
    </row>
    <row r="2" spans="2:8" s="73" customFormat="1" ht="28.5" customHeight="1">
      <c r="B2" s="72" t="s">
        <v>28</v>
      </c>
      <c r="D2" s="91"/>
      <c r="E2" s="92"/>
      <c r="F2" s="92"/>
      <c r="G2" s="93"/>
      <c r="H2" s="74"/>
    </row>
    <row r="3" spans="2:8" ht="30" customHeight="1">
      <c r="B3" s="71" t="s">
        <v>43</v>
      </c>
      <c r="D3" s="2" t="s">
        <v>21</v>
      </c>
      <c r="E3" s="83"/>
      <c r="F3" s="2" t="s">
        <v>22</v>
      </c>
      <c r="G3" s="84"/>
      <c r="H3" s="3"/>
    </row>
    <row r="4" spans="2:11" ht="84.75" customHeight="1">
      <c r="B4" s="94" t="s">
        <v>42</v>
      </c>
      <c r="C4" s="94"/>
      <c r="D4" s="94"/>
      <c r="E4" s="94"/>
      <c r="F4" s="94"/>
      <c r="G4" s="94"/>
      <c r="H4" s="4"/>
      <c r="J4" s="4"/>
      <c r="K4" s="4"/>
    </row>
    <row r="5" ht="15.75" thickBot="1"/>
    <row r="6" spans="2:4" ht="15.75" thickBot="1">
      <c r="B6" s="5" t="s">
        <v>11</v>
      </c>
      <c r="C6" s="6"/>
      <c r="D6" s="70"/>
    </row>
    <row r="7" spans="2:3" ht="15.75" thickBot="1">
      <c r="B7" s="7" t="s">
        <v>33</v>
      </c>
      <c r="C7" s="8">
        <f>SUM(G32+E59)</f>
        <v>341000</v>
      </c>
    </row>
    <row r="8" spans="2:3" ht="15.75" thickBot="1">
      <c r="B8" s="9" t="s">
        <v>27</v>
      </c>
      <c r="C8" s="8">
        <f>SUM(E64)</f>
        <v>0</v>
      </c>
    </row>
    <row r="9" spans="2:3" ht="21.75" customHeight="1" thickBot="1">
      <c r="B9" s="77" t="s">
        <v>38</v>
      </c>
      <c r="C9" s="82">
        <f>SUM(C7:C8)</f>
        <v>341000</v>
      </c>
    </row>
    <row r="11" spans="2:3" ht="15.75" thickBot="1">
      <c r="B11" s="10" t="s">
        <v>4</v>
      </c>
      <c r="C11" s="11"/>
    </row>
    <row r="12" spans="2:9" ht="15.75" thickBot="1">
      <c r="B12" s="12" t="s">
        <v>0</v>
      </c>
      <c r="C12" s="13">
        <v>0.55</v>
      </c>
      <c r="D12" s="14" t="s">
        <v>18</v>
      </c>
      <c r="E12" s="15"/>
      <c r="H12" s="16"/>
      <c r="I12" s="15"/>
    </row>
    <row r="13" spans="8:11" ht="15">
      <c r="H13" s="16"/>
      <c r="J13" s="16"/>
      <c r="K13" s="16"/>
    </row>
    <row r="14" spans="2:12" ht="19.5" thickBot="1">
      <c r="B14" s="96" t="s">
        <v>34</v>
      </c>
      <c r="C14" s="96"/>
      <c r="D14" s="96"/>
      <c r="E14" s="96"/>
      <c r="F14" s="96"/>
      <c r="G14" s="96"/>
      <c r="H14" s="16"/>
      <c r="I14" s="16"/>
      <c r="J14" s="16"/>
      <c r="K14" s="16"/>
      <c r="L14" s="16"/>
    </row>
    <row r="15" spans="2:12" ht="108" customHeight="1">
      <c r="B15" s="95" t="s">
        <v>29</v>
      </c>
      <c r="C15" s="95"/>
      <c r="D15" s="95"/>
      <c r="E15" s="95"/>
      <c r="F15" s="95"/>
      <c r="G15" s="95"/>
      <c r="H15" s="18"/>
      <c r="I15" s="18"/>
      <c r="J15" s="18"/>
      <c r="K15" s="18"/>
      <c r="L15" s="16"/>
    </row>
    <row r="16" spans="2:12" ht="15">
      <c r="B16" s="98" t="s">
        <v>23</v>
      </c>
      <c r="C16" s="97" t="s">
        <v>17</v>
      </c>
      <c r="D16" s="99" t="s">
        <v>1</v>
      </c>
      <c r="E16" s="99"/>
      <c r="F16" s="97" t="s">
        <v>7</v>
      </c>
      <c r="G16" s="97" t="s">
        <v>9</v>
      </c>
      <c r="L16" s="16"/>
    </row>
    <row r="17" spans="2:7" ht="75">
      <c r="B17" s="98"/>
      <c r="C17" s="97"/>
      <c r="D17" s="19" t="s">
        <v>5</v>
      </c>
      <c r="E17" s="19" t="s">
        <v>6</v>
      </c>
      <c r="F17" s="97"/>
      <c r="G17" s="97"/>
    </row>
    <row r="18" spans="2:9" ht="15">
      <c r="B18" s="20" t="s">
        <v>8</v>
      </c>
      <c r="C18" s="21">
        <v>60000</v>
      </c>
      <c r="D18" s="22">
        <v>3</v>
      </c>
      <c r="E18" s="23">
        <v>0.75</v>
      </c>
      <c r="F18" s="24">
        <f>+(D18*E18)</f>
        <v>2.25</v>
      </c>
      <c r="G18" s="25">
        <f>+C18*F18*(1+$C$12)</f>
        <v>209250</v>
      </c>
      <c r="H18" s="26"/>
      <c r="I18" s="26"/>
    </row>
    <row r="19" spans="2:8" ht="15">
      <c r="B19" s="27" t="s">
        <v>2</v>
      </c>
      <c r="C19" s="28">
        <v>60000</v>
      </c>
      <c r="D19" s="29">
        <v>1</v>
      </c>
      <c r="E19" s="30">
        <v>0.25</v>
      </c>
      <c r="F19" s="24">
        <f aca="true" t="shared" si="0" ref="F19:F31">+(D19*E19)</f>
        <v>0.25</v>
      </c>
      <c r="G19" s="25">
        <f aca="true" t="shared" si="1" ref="G19:G31">+C19*F19*(1+$C$12)</f>
        <v>23250</v>
      </c>
      <c r="H19" s="26"/>
    </row>
    <row r="20" spans="2:8" ht="15">
      <c r="B20" s="27" t="s">
        <v>3</v>
      </c>
      <c r="C20" s="28">
        <v>60000</v>
      </c>
      <c r="D20" s="29">
        <v>1</v>
      </c>
      <c r="E20" s="30">
        <v>1</v>
      </c>
      <c r="F20" s="24">
        <f t="shared" si="0"/>
        <v>1</v>
      </c>
      <c r="G20" s="25">
        <f>+C20*F20*(1+$C$12)</f>
        <v>93000</v>
      </c>
      <c r="H20" s="26"/>
    </row>
    <row r="21" spans="2:7" ht="15">
      <c r="B21" s="27"/>
      <c r="C21" s="28"/>
      <c r="D21" s="29">
        <v>0</v>
      </c>
      <c r="E21" s="30">
        <v>0</v>
      </c>
      <c r="F21" s="24">
        <f t="shared" si="0"/>
        <v>0</v>
      </c>
      <c r="G21" s="25">
        <f t="shared" si="1"/>
        <v>0</v>
      </c>
    </row>
    <row r="22" spans="2:7" ht="15">
      <c r="B22" s="27"/>
      <c r="C22" s="28"/>
      <c r="D22" s="29">
        <v>0</v>
      </c>
      <c r="E22" s="30">
        <v>0</v>
      </c>
      <c r="F22" s="24">
        <f t="shared" si="0"/>
        <v>0</v>
      </c>
      <c r="G22" s="25">
        <f t="shared" si="1"/>
        <v>0</v>
      </c>
    </row>
    <row r="23" spans="2:7" ht="15">
      <c r="B23" s="27"/>
      <c r="C23" s="28"/>
      <c r="D23" s="29">
        <v>0</v>
      </c>
      <c r="E23" s="30">
        <v>0</v>
      </c>
      <c r="F23" s="24">
        <f t="shared" si="0"/>
        <v>0</v>
      </c>
      <c r="G23" s="25">
        <f t="shared" si="1"/>
        <v>0</v>
      </c>
    </row>
    <row r="24" spans="2:7" ht="15">
      <c r="B24" s="27"/>
      <c r="C24" s="28"/>
      <c r="D24" s="29">
        <v>0</v>
      </c>
      <c r="E24" s="30">
        <v>0</v>
      </c>
      <c r="F24" s="24">
        <f t="shared" si="0"/>
        <v>0</v>
      </c>
      <c r="G24" s="25">
        <f t="shared" si="1"/>
        <v>0</v>
      </c>
    </row>
    <row r="25" spans="2:10" ht="15">
      <c r="B25" s="27"/>
      <c r="C25" s="28"/>
      <c r="D25" s="29">
        <v>0</v>
      </c>
      <c r="E25" s="30">
        <v>0</v>
      </c>
      <c r="F25" s="24">
        <f t="shared" si="0"/>
        <v>0</v>
      </c>
      <c r="G25" s="25">
        <f t="shared" si="1"/>
        <v>0</v>
      </c>
      <c r="J25" s="31"/>
    </row>
    <row r="26" spans="2:7" ht="15">
      <c r="B26" s="32"/>
      <c r="C26" s="33"/>
      <c r="D26" s="34">
        <v>0</v>
      </c>
      <c r="E26" s="35">
        <v>0</v>
      </c>
      <c r="F26" s="24">
        <f t="shared" si="0"/>
        <v>0</v>
      </c>
      <c r="G26" s="25">
        <f t="shared" si="1"/>
        <v>0</v>
      </c>
    </row>
    <row r="27" spans="2:7" ht="15">
      <c r="B27" s="27"/>
      <c r="C27" s="28"/>
      <c r="D27" s="29">
        <v>0</v>
      </c>
      <c r="E27" s="30">
        <v>0</v>
      </c>
      <c r="F27" s="24">
        <f t="shared" si="0"/>
        <v>0</v>
      </c>
      <c r="G27" s="25">
        <f t="shared" si="1"/>
        <v>0</v>
      </c>
    </row>
    <row r="28" spans="2:7" ht="15">
      <c r="B28" s="27"/>
      <c r="C28" s="28"/>
      <c r="D28" s="29">
        <v>0</v>
      </c>
      <c r="E28" s="30">
        <v>0</v>
      </c>
      <c r="F28" s="24">
        <f t="shared" si="0"/>
        <v>0</v>
      </c>
      <c r="G28" s="25">
        <f t="shared" si="1"/>
        <v>0</v>
      </c>
    </row>
    <row r="29" spans="2:7" ht="15">
      <c r="B29" s="27"/>
      <c r="C29" s="28"/>
      <c r="D29" s="29">
        <v>0</v>
      </c>
      <c r="E29" s="30">
        <v>0</v>
      </c>
      <c r="F29" s="24">
        <f t="shared" si="0"/>
        <v>0</v>
      </c>
      <c r="G29" s="25">
        <f t="shared" si="1"/>
        <v>0</v>
      </c>
    </row>
    <row r="30" spans="2:7" ht="15" hidden="1">
      <c r="B30" s="27"/>
      <c r="C30" s="28"/>
      <c r="D30" s="29">
        <v>0</v>
      </c>
      <c r="E30" s="30">
        <v>0</v>
      </c>
      <c r="F30" s="24">
        <f t="shared" si="0"/>
        <v>0</v>
      </c>
      <c r="G30" s="25">
        <f t="shared" si="1"/>
        <v>0</v>
      </c>
    </row>
    <row r="31" spans="2:7" ht="15.75" thickBot="1">
      <c r="B31" s="36"/>
      <c r="C31" s="37"/>
      <c r="D31" s="38">
        <v>0</v>
      </c>
      <c r="E31" s="39">
        <v>0</v>
      </c>
      <c r="F31" s="40">
        <f t="shared" si="0"/>
        <v>0</v>
      </c>
      <c r="G31" s="41">
        <f t="shared" si="1"/>
        <v>0</v>
      </c>
    </row>
    <row r="32" spans="2:7" ht="15.75" thickBot="1">
      <c r="B32" s="10" t="s">
        <v>10</v>
      </c>
      <c r="C32" s="11"/>
      <c r="D32" s="11"/>
      <c r="E32" s="11"/>
      <c r="F32" s="42">
        <f>SUM(F18:F31)</f>
        <v>3.5</v>
      </c>
      <c r="G32" s="43">
        <f>SUM(G18:G31)</f>
        <v>325500</v>
      </c>
    </row>
    <row r="33" spans="6:7" ht="15">
      <c r="F33" s="44"/>
      <c r="G33" s="45"/>
    </row>
    <row r="34" spans="2:7" ht="19.5" thickBot="1">
      <c r="B34" s="96" t="s">
        <v>35</v>
      </c>
      <c r="C34" s="96"/>
      <c r="D34" s="96"/>
      <c r="E34" s="96"/>
      <c r="F34" s="96"/>
      <c r="G34" s="96"/>
    </row>
    <row r="35" spans="2:12" ht="121.5" customHeight="1">
      <c r="B35" s="90" t="s">
        <v>32</v>
      </c>
      <c r="C35" s="90"/>
      <c r="D35" s="90"/>
      <c r="E35" s="90"/>
      <c r="F35" s="90"/>
      <c r="G35" s="90"/>
      <c r="L35" s="46"/>
    </row>
    <row r="36" spans="2:12" ht="3.75" customHeight="1">
      <c r="B36" s="47"/>
      <c r="C36" s="47"/>
      <c r="D36" s="47"/>
      <c r="E36" s="47"/>
      <c r="F36" s="47"/>
      <c r="L36" s="46"/>
    </row>
    <row r="37" spans="2:12" ht="30">
      <c r="B37" s="48" t="s">
        <v>24</v>
      </c>
      <c r="C37" s="85" t="s">
        <v>45</v>
      </c>
      <c r="D37" s="90" t="s">
        <v>30</v>
      </c>
      <c r="E37" s="90"/>
      <c r="F37" s="90"/>
      <c r="G37" s="90"/>
      <c r="L37" s="46"/>
    </row>
    <row r="38" spans="2:12" ht="33.75" customHeight="1">
      <c r="B38" s="49"/>
      <c r="C38" s="50"/>
      <c r="D38" s="90" t="s">
        <v>20</v>
      </c>
      <c r="E38" s="90"/>
      <c r="F38" s="90"/>
      <c r="G38" s="90"/>
      <c r="L38" s="46"/>
    </row>
    <row r="39" spans="2:12" ht="9.75" customHeight="1">
      <c r="B39" s="47"/>
      <c r="C39" s="47"/>
      <c r="D39" s="47"/>
      <c r="E39" s="47"/>
      <c r="F39" s="47"/>
      <c r="L39" s="46"/>
    </row>
    <row r="40" spans="2:17" ht="89.25" customHeight="1">
      <c r="B40" s="51" t="s">
        <v>39</v>
      </c>
      <c r="C40" s="52" t="str">
        <f>IF(C37="hours",Sheet1!B143,Sheet1!B144)</f>
        <v>Estimated Total Wages of Staff including Benefits</v>
      </c>
      <c r="D40" s="52" t="str">
        <f>IF(C37="hours",Sheet1!C135,Sheet1!C136)</f>
        <v>Estimated Percentage of Total Time Spent on Public Records Requests in Most Recent Full Year</v>
      </c>
      <c r="E40" s="52" t="s">
        <v>9</v>
      </c>
      <c r="F40" s="53"/>
      <c r="K40" s="16"/>
      <c r="L40" s="16"/>
      <c r="M40" s="16"/>
      <c r="N40" s="16"/>
      <c r="O40" s="16"/>
      <c r="P40" s="16"/>
      <c r="Q40" s="54"/>
    </row>
    <row r="41" spans="2:17" ht="15">
      <c r="B41" s="27" t="s">
        <v>40</v>
      </c>
      <c r="C41" s="55">
        <v>50000</v>
      </c>
      <c r="D41" s="75">
        <v>0.1</v>
      </c>
      <c r="E41" s="56">
        <f>IF($C$37="hours",C41*(1+$C$12)/2088*D41,C41*(1+$C$12)/2088*(D41*2088))</f>
        <v>7750.000000000001</v>
      </c>
      <c r="F41" s="57"/>
      <c r="J41" s="58"/>
      <c r="K41" s="16"/>
      <c r="L41" s="16"/>
      <c r="M41" s="16"/>
      <c r="N41" s="16"/>
      <c r="O41" s="16"/>
      <c r="P41" s="16"/>
      <c r="Q41" s="16"/>
    </row>
    <row r="42" spans="2:17" ht="15">
      <c r="B42" s="27" t="s">
        <v>41</v>
      </c>
      <c r="C42" s="55">
        <v>50000</v>
      </c>
      <c r="D42" s="75">
        <v>0.1</v>
      </c>
      <c r="E42" s="56">
        <f aca="true" t="shared" si="2" ref="E42:E58">IF($C$37="hours",C42*(1+$C$12)/2088*D42,C42*(1+$C$12)/2088*(D42*2088))</f>
        <v>7750.000000000001</v>
      </c>
      <c r="F42" s="59"/>
      <c r="J42" s="60"/>
      <c r="K42" s="61"/>
      <c r="L42" s="16"/>
      <c r="M42" s="16"/>
      <c r="N42" s="16"/>
      <c r="O42" s="16"/>
      <c r="P42" s="16"/>
      <c r="Q42" s="16"/>
    </row>
    <row r="43" spans="2:17" ht="15">
      <c r="B43" s="27"/>
      <c r="C43" s="55"/>
      <c r="D43" s="75"/>
      <c r="E43" s="56">
        <f t="shared" si="2"/>
        <v>0</v>
      </c>
      <c r="F43" s="59"/>
      <c r="K43" s="16"/>
      <c r="L43" s="16"/>
      <c r="M43" s="16"/>
      <c r="N43" s="16"/>
      <c r="O43" s="16"/>
      <c r="P43" s="16"/>
      <c r="Q43" s="16"/>
    </row>
    <row r="44" spans="2:17" ht="15">
      <c r="B44" s="27"/>
      <c r="C44" s="55"/>
      <c r="D44" s="75"/>
      <c r="E44" s="56">
        <f t="shared" si="2"/>
        <v>0</v>
      </c>
      <c r="F44" s="59"/>
      <c r="J44" s="58"/>
      <c r="K44" s="61"/>
      <c r="L44" s="16"/>
      <c r="M44" s="16"/>
      <c r="N44" s="16"/>
      <c r="O44" s="16"/>
      <c r="P44" s="16"/>
      <c r="Q44" s="16"/>
    </row>
    <row r="45" spans="2:17" ht="15">
      <c r="B45" s="27"/>
      <c r="C45" s="55"/>
      <c r="D45" s="75"/>
      <c r="E45" s="56">
        <f t="shared" si="2"/>
        <v>0</v>
      </c>
      <c r="F45" s="59"/>
      <c r="K45" s="62"/>
      <c r="L45" s="16"/>
      <c r="M45" s="16"/>
      <c r="N45" s="16"/>
      <c r="O45" s="16"/>
      <c r="P45" s="16"/>
      <c r="Q45" s="16"/>
    </row>
    <row r="46" spans="2:17" ht="15">
      <c r="B46" s="27"/>
      <c r="C46" s="55"/>
      <c r="D46" s="75"/>
      <c r="E46" s="56">
        <f t="shared" si="2"/>
        <v>0</v>
      </c>
      <c r="F46" s="59"/>
      <c r="K46" s="16"/>
      <c r="L46" s="16"/>
      <c r="M46" s="16"/>
      <c r="N46" s="16"/>
      <c r="O46" s="16"/>
      <c r="P46" s="16"/>
      <c r="Q46" s="16"/>
    </row>
    <row r="47" spans="2:17" ht="15">
      <c r="B47" s="27"/>
      <c r="C47" s="55"/>
      <c r="D47" s="75"/>
      <c r="E47" s="56">
        <f t="shared" si="2"/>
        <v>0</v>
      </c>
      <c r="F47" s="59"/>
      <c r="K47" s="16"/>
      <c r="L47" s="16"/>
      <c r="M47" s="16"/>
      <c r="N47" s="16"/>
      <c r="O47" s="16"/>
      <c r="P47" s="16"/>
      <c r="Q47" s="16"/>
    </row>
    <row r="48" spans="2:17" ht="15" hidden="1">
      <c r="B48" s="27"/>
      <c r="C48" s="55"/>
      <c r="D48" s="75"/>
      <c r="E48" s="56">
        <f t="shared" si="2"/>
        <v>0</v>
      </c>
      <c r="F48" s="59"/>
      <c r="K48" s="16"/>
      <c r="L48" s="16"/>
      <c r="M48" s="16"/>
      <c r="N48" s="16"/>
      <c r="O48" s="16"/>
      <c r="P48" s="16"/>
      <c r="Q48" s="16"/>
    </row>
    <row r="49" spans="2:17" ht="15" hidden="1">
      <c r="B49" s="27"/>
      <c r="C49" s="55"/>
      <c r="D49" s="75"/>
      <c r="E49" s="56">
        <f t="shared" si="2"/>
        <v>0</v>
      </c>
      <c r="F49" s="59"/>
      <c r="K49" s="16"/>
      <c r="L49" s="16"/>
      <c r="M49" s="16"/>
      <c r="N49" s="16"/>
      <c r="O49" s="16"/>
      <c r="P49" s="16"/>
      <c r="Q49" s="16"/>
    </row>
    <row r="50" spans="2:17" ht="15" hidden="1">
      <c r="B50" s="27"/>
      <c r="C50" s="55"/>
      <c r="D50" s="75"/>
      <c r="E50" s="56">
        <f t="shared" si="2"/>
        <v>0</v>
      </c>
      <c r="F50" s="59"/>
      <c r="K50" s="16"/>
      <c r="L50" s="16"/>
      <c r="M50" s="16"/>
      <c r="N50" s="16"/>
      <c r="O50" s="16"/>
      <c r="P50" s="16"/>
      <c r="Q50" s="16"/>
    </row>
    <row r="51" spans="2:17" ht="15" hidden="1">
      <c r="B51" s="27"/>
      <c r="C51" s="55"/>
      <c r="D51" s="75"/>
      <c r="E51" s="56">
        <f t="shared" si="2"/>
        <v>0</v>
      </c>
      <c r="F51" s="59"/>
      <c r="K51" s="16"/>
      <c r="L51" s="16"/>
      <c r="M51" s="16"/>
      <c r="N51" s="16"/>
      <c r="O51" s="16"/>
      <c r="P51" s="16"/>
      <c r="Q51" s="16"/>
    </row>
    <row r="52" spans="2:17" ht="15" hidden="1">
      <c r="B52" s="27"/>
      <c r="C52" s="55"/>
      <c r="D52" s="75"/>
      <c r="E52" s="56">
        <f t="shared" si="2"/>
        <v>0</v>
      </c>
      <c r="F52" s="59"/>
      <c r="K52" s="16"/>
      <c r="L52" s="16"/>
      <c r="M52" s="16"/>
      <c r="N52" s="16"/>
      <c r="O52" s="16"/>
      <c r="P52" s="16"/>
      <c r="Q52" s="16"/>
    </row>
    <row r="53" spans="2:17" ht="15" hidden="1">
      <c r="B53" s="27"/>
      <c r="C53" s="55"/>
      <c r="D53" s="75"/>
      <c r="E53" s="56">
        <f t="shared" si="2"/>
        <v>0</v>
      </c>
      <c r="F53" s="59"/>
      <c r="K53" s="16"/>
      <c r="L53" s="16"/>
      <c r="M53" s="16"/>
      <c r="N53" s="16"/>
      <c r="O53" s="16"/>
      <c r="P53" s="16"/>
      <c r="Q53" s="16"/>
    </row>
    <row r="54" spans="2:17" ht="15" hidden="1">
      <c r="B54" s="27"/>
      <c r="C54" s="55"/>
      <c r="D54" s="75"/>
      <c r="E54" s="56">
        <f t="shared" si="2"/>
        <v>0</v>
      </c>
      <c r="F54" s="59"/>
      <c r="K54" s="16"/>
      <c r="L54" s="16"/>
      <c r="M54" s="16"/>
      <c r="N54" s="16"/>
      <c r="O54" s="16"/>
      <c r="P54" s="16"/>
      <c r="Q54" s="16"/>
    </row>
    <row r="55" spans="2:17" ht="15" hidden="1">
      <c r="B55" s="27"/>
      <c r="C55" s="55"/>
      <c r="D55" s="75"/>
      <c r="E55" s="56">
        <f t="shared" si="2"/>
        <v>0</v>
      </c>
      <c r="F55" s="59"/>
      <c r="K55" s="16"/>
      <c r="L55" s="16"/>
      <c r="M55" s="16"/>
      <c r="N55" s="16"/>
      <c r="O55" s="16"/>
      <c r="P55" s="16"/>
      <c r="Q55" s="16"/>
    </row>
    <row r="56" spans="2:17" ht="15" hidden="1">
      <c r="B56" s="27"/>
      <c r="C56" s="55"/>
      <c r="D56" s="75"/>
      <c r="E56" s="56">
        <f t="shared" si="2"/>
        <v>0</v>
      </c>
      <c r="F56" s="59"/>
      <c r="K56" s="16"/>
      <c r="L56" s="16"/>
      <c r="M56" s="16"/>
      <c r="N56" s="16"/>
      <c r="O56" s="16"/>
      <c r="P56" s="16"/>
      <c r="Q56" s="16"/>
    </row>
    <row r="57" spans="2:6" ht="15" hidden="1">
      <c r="B57" s="27"/>
      <c r="C57" s="55"/>
      <c r="D57" s="75"/>
      <c r="E57" s="56">
        <f t="shared" si="2"/>
        <v>0</v>
      </c>
      <c r="F57" s="59"/>
    </row>
    <row r="58" spans="2:6" ht="15.75" thickBot="1">
      <c r="B58" s="36"/>
      <c r="C58" s="63"/>
      <c r="D58" s="75"/>
      <c r="E58" s="56">
        <f t="shared" si="2"/>
        <v>0</v>
      </c>
      <c r="F58" s="59"/>
    </row>
    <row r="59" spans="2:5" ht="15.75" thickBot="1">
      <c r="B59" s="10" t="s">
        <v>10</v>
      </c>
      <c r="C59" s="11"/>
      <c r="D59" s="11"/>
      <c r="E59" s="64">
        <f>SUM(E41:E58)</f>
        <v>15500.000000000002</v>
      </c>
    </row>
    <row r="60" spans="2:5" s="16" customFormat="1" ht="15">
      <c r="B60" s="77"/>
      <c r="E60" s="78"/>
    </row>
    <row r="62" spans="2:5" ht="19.5" thickBot="1">
      <c r="B62" s="17" t="s">
        <v>26</v>
      </c>
      <c r="C62" s="11"/>
      <c r="D62" s="76" t="s">
        <v>31</v>
      </c>
      <c r="E62" s="11"/>
    </row>
    <row r="63" spans="2:5" ht="15.75" thickBot="1">
      <c r="B63" s="87" t="s">
        <v>25</v>
      </c>
      <c r="C63" s="87"/>
      <c r="D63" s="86">
        <v>0</v>
      </c>
      <c r="E63" s="65">
        <f>SUM(D63)</f>
        <v>0</v>
      </c>
    </row>
    <row r="64" spans="2:5" s="68" customFormat="1" ht="16.5" thickBot="1" thickTop="1">
      <c r="B64" s="66" t="s">
        <v>10</v>
      </c>
      <c r="C64" s="67"/>
      <c r="D64" s="67"/>
      <c r="E64" s="69">
        <f>SUM(E63)</f>
        <v>0</v>
      </c>
    </row>
    <row r="65" spans="2:5" s="68" customFormat="1" ht="15">
      <c r="B65" s="80"/>
      <c r="C65" s="80"/>
      <c r="D65" s="80"/>
      <c r="E65" s="81"/>
    </row>
    <row r="67" spans="2:5" ht="15">
      <c r="B67" s="77"/>
      <c r="C67" s="16"/>
      <c r="D67" s="16"/>
      <c r="E67" s="78"/>
    </row>
    <row r="68" spans="2:5" ht="15">
      <c r="B68" s="77"/>
      <c r="C68" s="16"/>
      <c r="D68" s="16"/>
      <c r="E68" s="78"/>
    </row>
    <row r="69" spans="2:5" ht="15">
      <c r="B69" s="77"/>
      <c r="C69" s="16"/>
      <c r="D69" s="16"/>
      <c r="E69" s="78"/>
    </row>
    <row r="70" spans="2:5" ht="15">
      <c r="B70" s="77"/>
      <c r="C70" s="16"/>
      <c r="D70" s="16"/>
      <c r="E70" s="78"/>
    </row>
    <row r="71" spans="2:5" ht="15">
      <c r="B71" s="77"/>
      <c r="C71" s="16"/>
      <c r="D71" s="16"/>
      <c r="E71" s="78"/>
    </row>
    <row r="72" spans="2:5" ht="15">
      <c r="B72" s="77"/>
      <c r="C72" s="16"/>
      <c r="D72" s="16"/>
      <c r="E72" s="78"/>
    </row>
    <row r="73" spans="2:5" ht="15">
      <c r="B73" s="77"/>
      <c r="C73" s="16"/>
      <c r="D73" s="16"/>
      <c r="E73" s="78"/>
    </row>
    <row r="74" spans="2:5" ht="15">
      <c r="B74" s="77"/>
      <c r="C74" s="16"/>
      <c r="D74" s="16"/>
      <c r="E74" s="78"/>
    </row>
    <row r="75" spans="2:5" ht="15">
      <c r="B75" s="77"/>
      <c r="C75" s="16"/>
      <c r="D75" s="16"/>
      <c r="E75" s="78"/>
    </row>
    <row r="76" spans="2:5" ht="15">
      <c r="B76" s="77"/>
      <c r="C76" s="16"/>
      <c r="D76" s="16"/>
      <c r="E76" s="78"/>
    </row>
    <row r="77" spans="2:5" ht="15">
      <c r="B77" s="77"/>
      <c r="C77" s="16"/>
      <c r="D77" s="16"/>
      <c r="E77" s="78"/>
    </row>
    <row r="78" spans="2:5" ht="15">
      <c r="B78" s="77"/>
      <c r="C78" s="16"/>
      <c r="D78" s="16"/>
      <c r="E78" s="78"/>
    </row>
    <row r="79" spans="2:5" ht="15">
      <c r="B79" s="77"/>
      <c r="C79" s="16"/>
      <c r="D79" s="16"/>
      <c r="E79" s="78"/>
    </row>
    <row r="80" spans="2:5" ht="15">
      <c r="B80" s="77"/>
      <c r="C80" s="16"/>
      <c r="D80" s="16"/>
      <c r="E80" s="78"/>
    </row>
    <row r="81" spans="2:5" ht="15">
      <c r="B81" s="77"/>
      <c r="C81" s="16"/>
      <c r="D81" s="16"/>
      <c r="E81" s="78"/>
    </row>
    <row r="82" spans="2:5" ht="15">
      <c r="B82" s="77"/>
      <c r="C82" s="16"/>
      <c r="D82" s="16"/>
      <c r="E82" s="78"/>
    </row>
    <row r="83" spans="2:5" ht="15">
      <c r="B83" s="77"/>
      <c r="C83" s="16"/>
      <c r="D83" s="16"/>
      <c r="E83" s="78"/>
    </row>
    <row r="84" spans="2:5" ht="15">
      <c r="B84" s="77"/>
      <c r="C84" s="16"/>
      <c r="D84" s="16"/>
      <c r="E84" s="78"/>
    </row>
    <row r="85" spans="2:5" ht="15">
      <c r="B85" s="77"/>
      <c r="C85" s="16"/>
      <c r="D85" s="16"/>
      <c r="E85" s="78"/>
    </row>
    <row r="86" spans="2:5" ht="15">
      <c r="B86" s="77"/>
      <c r="C86" s="16"/>
      <c r="D86" s="16"/>
      <c r="E86" s="78"/>
    </row>
    <row r="87" spans="2:5" ht="15">
      <c r="B87" s="77"/>
      <c r="C87" s="16"/>
      <c r="D87" s="16"/>
      <c r="E87" s="78"/>
    </row>
    <row r="88" spans="2:5" ht="15">
      <c r="B88" s="77"/>
      <c r="C88" s="16"/>
      <c r="D88" s="16"/>
      <c r="E88" s="78"/>
    </row>
    <row r="89" spans="2:5" ht="15">
      <c r="B89" s="77"/>
      <c r="C89" s="16"/>
      <c r="D89" s="16"/>
      <c r="E89" s="78"/>
    </row>
    <row r="90" spans="2:5" ht="15">
      <c r="B90" s="77"/>
      <c r="C90" s="16"/>
      <c r="D90" s="16"/>
      <c r="E90" s="78"/>
    </row>
    <row r="91" spans="2:5" ht="15">
      <c r="B91" s="77"/>
      <c r="C91" s="16"/>
      <c r="D91" s="16"/>
      <c r="E91" s="78"/>
    </row>
    <row r="92" spans="2:5" ht="15">
      <c r="B92" s="77"/>
      <c r="C92" s="16"/>
      <c r="D92" s="16"/>
      <c r="E92" s="78"/>
    </row>
    <row r="93" spans="2:5" ht="15">
      <c r="B93" s="77"/>
      <c r="C93" s="16"/>
      <c r="D93" s="16"/>
      <c r="E93" s="78"/>
    </row>
    <row r="94" spans="2:5" ht="15">
      <c r="B94" s="77"/>
      <c r="C94" s="16"/>
      <c r="D94" s="16"/>
      <c r="E94" s="78"/>
    </row>
    <row r="95" spans="2:5" ht="15">
      <c r="B95" s="77"/>
      <c r="C95" s="16"/>
      <c r="D95" s="16"/>
      <c r="E95" s="78"/>
    </row>
    <row r="96" spans="2:5" ht="15">
      <c r="B96" s="77"/>
      <c r="C96" s="16"/>
      <c r="D96" s="16"/>
      <c r="E96" s="78"/>
    </row>
    <row r="97" spans="2:5" ht="15">
      <c r="B97" s="77"/>
      <c r="C97" s="16"/>
      <c r="D97" s="16"/>
      <c r="E97" s="78"/>
    </row>
    <row r="98" spans="2:5" ht="15">
      <c r="B98" s="77"/>
      <c r="C98" s="16"/>
      <c r="D98" s="16"/>
      <c r="E98" s="78"/>
    </row>
    <row r="99" spans="2:5" ht="15">
      <c r="B99" s="77"/>
      <c r="C99" s="16"/>
      <c r="D99" s="16"/>
      <c r="E99" s="78"/>
    </row>
    <row r="100" spans="2:5" ht="15">
      <c r="B100" s="77"/>
      <c r="C100" s="16"/>
      <c r="D100" s="16"/>
      <c r="E100" s="78"/>
    </row>
    <row r="101" spans="2:5" ht="15">
      <c r="B101" s="77"/>
      <c r="C101" s="16"/>
      <c r="D101" s="16"/>
      <c r="E101" s="78"/>
    </row>
    <row r="102" spans="2:5" ht="15">
      <c r="B102" s="77"/>
      <c r="C102" s="16"/>
      <c r="D102" s="16"/>
      <c r="E102" s="78"/>
    </row>
    <row r="103" spans="2:5" ht="15">
      <c r="B103" s="77"/>
      <c r="C103" s="16"/>
      <c r="D103" s="16"/>
      <c r="E103" s="78"/>
    </row>
    <row r="104" spans="2:5" ht="15">
      <c r="B104" s="77"/>
      <c r="C104" s="16"/>
      <c r="D104" s="16"/>
      <c r="E104" s="78"/>
    </row>
    <row r="105" spans="2:5" ht="15">
      <c r="B105" s="77"/>
      <c r="C105" s="16"/>
      <c r="D105" s="16"/>
      <c r="E105" s="78"/>
    </row>
    <row r="106" spans="2:5" ht="15">
      <c r="B106" s="77"/>
      <c r="C106" s="16"/>
      <c r="D106" s="16"/>
      <c r="E106" s="78"/>
    </row>
    <row r="107" spans="2:5" ht="15">
      <c r="B107" s="77"/>
      <c r="C107" s="16"/>
      <c r="D107" s="16"/>
      <c r="E107" s="78"/>
    </row>
    <row r="108" spans="2:5" ht="15">
      <c r="B108" s="77"/>
      <c r="C108" s="16"/>
      <c r="D108" s="16"/>
      <c r="E108" s="78"/>
    </row>
    <row r="109" spans="2:5" ht="15">
      <c r="B109" s="77"/>
      <c r="C109" s="16"/>
      <c r="D109" s="16"/>
      <c r="E109" s="78"/>
    </row>
    <row r="110" spans="2:5" ht="15">
      <c r="B110" s="77"/>
      <c r="C110" s="16"/>
      <c r="D110" s="16"/>
      <c r="E110" s="78"/>
    </row>
    <row r="111" spans="2:5" ht="15">
      <c r="B111" s="77"/>
      <c r="C111" s="16"/>
      <c r="D111" s="16"/>
      <c r="E111" s="78"/>
    </row>
    <row r="112" spans="2:5" ht="15">
      <c r="B112" s="77"/>
      <c r="C112" s="16"/>
      <c r="D112" s="16"/>
      <c r="E112" s="78"/>
    </row>
    <row r="113" spans="2:5" ht="15">
      <c r="B113" s="77"/>
      <c r="C113" s="16"/>
      <c r="D113" s="16"/>
      <c r="E113" s="78"/>
    </row>
    <row r="114" spans="2:5" ht="15">
      <c r="B114" s="77"/>
      <c r="C114" s="16"/>
      <c r="D114" s="16"/>
      <c r="E114" s="78"/>
    </row>
    <row r="115" spans="2:5" ht="15">
      <c r="B115" s="77"/>
      <c r="C115" s="16"/>
      <c r="D115" s="16"/>
      <c r="E115" s="78"/>
    </row>
    <row r="116" spans="2:5" ht="15">
      <c r="B116" s="77"/>
      <c r="C116" s="16"/>
      <c r="D116" s="16"/>
      <c r="E116" s="78"/>
    </row>
    <row r="117" spans="2:5" ht="15">
      <c r="B117" s="77"/>
      <c r="C117" s="16"/>
      <c r="D117" s="16"/>
      <c r="E117" s="78"/>
    </row>
    <row r="118" spans="2:5" ht="15">
      <c r="B118" s="77"/>
      <c r="C118" s="16"/>
      <c r="D118" s="16"/>
      <c r="E118" s="78"/>
    </row>
    <row r="119" spans="2:5" ht="15">
      <c r="B119" s="77"/>
      <c r="C119" s="16"/>
      <c r="D119" s="16"/>
      <c r="E119" s="78"/>
    </row>
    <row r="120" spans="2:5" ht="15">
      <c r="B120" s="77"/>
      <c r="C120" s="16"/>
      <c r="D120" s="16"/>
      <c r="E120" s="78"/>
    </row>
    <row r="121" spans="2:5" ht="15">
      <c r="B121" s="77"/>
      <c r="C121" s="16"/>
      <c r="D121" s="16"/>
      <c r="E121" s="78"/>
    </row>
    <row r="122" spans="2:5" ht="15">
      <c r="B122" s="77"/>
      <c r="C122" s="16"/>
      <c r="D122" s="16"/>
      <c r="E122" s="78"/>
    </row>
    <row r="123" spans="2:5" ht="15">
      <c r="B123" s="77"/>
      <c r="C123" s="16"/>
      <c r="D123" s="16"/>
      <c r="E123" s="78"/>
    </row>
    <row r="124" spans="2:5" ht="15">
      <c r="B124" s="77"/>
      <c r="C124" s="16"/>
      <c r="D124" s="16"/>
      <c r="E124" s="78"/>
    </row>
    <row r="125" spans="2:5" ht="15">
      <c r="B125" s="77"/>
      <c r="C125" s="16"/>
      <c r="D125" s="16"/>
      <c r="E125" s="78"/>
    </row>
    <row r="126" spans="2:5" ht="15">
      <c r="B126" s="77"/>
      <c r="C126" s="16"/>
      <c r="D126" s="16"/>
      <c r="E126" s="78"/>
    </row>
    <row r="127" spans="2:5" ht="15">
      <c r="B127" s="77"/>
      <c r="C127" s="16"/>
      <c r="D127" s="16"/>
      <c r="E127" s="78"/>
    </row>
    <row r="128" spans="2:5" ht="15">
      <c r="B128" s="77"/>
      <c r="C128" s="16"/>
      <c r="D128" s="16"/>
      <c r="E128" s="78"/>
    </row>
    <row r="129" spans="2:5" ht="15">
      <c r="B129" s="77"/>
      <c r="C129" s="16"/>
      <c r="D129" s="16"/>
      <c r="E129" s="78"/>
    </row>
    <row r="130" spans="2:5" ht="15">
      <c r="B130" s="77"/>
      <c r="C130" s="16"/>
      <c r="D130" s="16"/>
      <c r="E130" s="78"/>
    </row>
    <row r="131" spans="2:5" ht="15">
      <c r="B131" s="77"/>
      <c r="C131" s="16"/>
      <c r="D131" s="16"/>
      <c r="E131" s="78"/>
    </row>
    <row r="132" spans="2:5" ht="15">
      <c r="B132" s="77"/>
      <c r="C132" s="16"/>
      <c r="D132" s="16"/>
      <c r="E132" s="78"/>
    </row>
    <row r="133" spans="2:5" ht="15">
      <c r="B133" s="77"/>
      <c r="C133" s="16"/>
      <c r="D133" s="16"/>
      <c r="E133" s="78"/>
    </row>
    <row r="135" spans="2:3" ht="15">
      <c r="B135" s="1" t="s">
        <v>13</v>
      </c>
      <c r="C135" s="1" t="s">
        <v>12</v>
      </c>
    </row>
    <row r="136" spans="2:3" ht="15">
      <c r="B136" s="1" t="s">
        <v>14</v>
      </c>
      <c r="C136" s="1" t="s">
        <v>19</v>
      </c>
    </row>
    <row r="137" spans="2:3" ht="15">
      <c r="B137" s="1" t="s">
        <v>13</v>
      </c>
      <c r="C137" s="79" t="s">
        <v>36</v>
      </c>
    </row>
    <row r="138" spans="2:3" ht="15">
      <c r="B138" s="1" t="s">
        <v>14</v>
      </c>
      <c r="C138" s="79" t="s">
        <v>37</v>
      </c>
    </row>
    <row r="139" ht="15">
      <c r="C139" s="79"/>
    </row>
    <row r="140" ht="15">
      <c r="C140" s="79"/>
    </row>
    <row r="141" ht="15">
      <c r="B141" s="1">
        <v>2088</v>
      </c>
    </row>
    <row r="143" ht="15">
      <c r="B143" s="1" t="s">
        <v>16</v>
      </c>
    </row>
    <row r="144" ht="15">
      <c r="B144" s="1" t="s">
        <v>15</v>
      </c>
    </row>
  </sheetData>
  <sheetProtection insertRows="0" deleteRows="0" selectLockedCells="1"/>
  <mergeCells count="14">
    <mergeCell ref="B1:G1"/>
    <mergeCell ref="D38:G38"/>
    <mergeCell ref="D2:G2"/>
    <mergeCell ref="B4:G4"/>
    <mergeCell ref="D37:G37"/>
    <mergeCell ref="B15:G15"/>
    <mergeCell ref="B35:G35"/>
    <mergeCell ref="B14:G14"/>
    <mergeCell ref="B34:G34"/>
    <mergeCell ref="C16:C17"/>
    <mergeCell ref="B16:B17"/>
    <mergeCell ref="F16:F17"/>
    <mergeCell ref="G16:G17"/>
    <mergeCell ref="D16:E16"/>
  </mergeCells>
  <conditionalFormatting sqref="D41:D58">
    <cfRule type="expression" priority="2" dxfId="2">
      <formula>$C$37="percentage"</formula>
    </cfRule>
    <cfRule type="expression" priority="1" dxfId="2">
      <formula>$C$37="hours"</formula>
    </cfRule>
  </conditionalFormatting>
  <dataValidations count="2">
    <dataValidation type="list" showInputMessage="1" showErrorMessage="1" sqref="C38">
      <formula1>Method</formula1>
    </dataValidation>
    <dataValidation type="list" allowBlank="1" showInputMessage="1" showErrorMessage="1" sqref="C37">
      <formula1>"Percentage,Hours"</formula1>
    </dataValidation>
  </dataValidations>
  <printOptions/>
  <pageMargins left="0.7" right="0.7" top="0.4259375" bottom="0.75" header="0.3" footer="0.3"/>
  <pageSetup horizontalDpi="600" verticalDpi="600" orientation="portrait" paperSize="154" scale="58" r:id="rId2"/>
  <headerFooter>
    <oddFooter>&amp;LPublic Records Data Collection
Revised 5/15/18</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H24" sqref="H24"/>
    </sheetView>
  </sheetViews>
  <sheetFormatPr defaultColWidth="9.140625" defaultRowHeight="15"/>
  <cols>
    <col min="1" max="1" width="13.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Vivien Savath</dc:creator>
  <cp:keywords/>
  <dc:description/>
  <cp:lastModifiedBy>Ashley Elliott</cp:lastModifiedBy>
  <cp:lastPrinted>2017-10-26T13:22:29Z</cp:lastPrinted>
  <dcterms:created xsi:type="dcterms:W3CDTF">2015-09-29T00:22:33Z</dcterms:created>
  <dcterms:modified xsi:type="dcterms:W3CDTF">2019-06-14T19:37:07Z</dcterms:modified>
  <cp:category/>
  <cp:version/>
  <cp:contentType/>
  <cp:contentStatus/>
</cp:coreProperties>
</file>